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940" windowHeight="8355" activeTab="0"/>
  </bookViews>
  <sheets>
    <sheet name="文具消耗品 (28.1) " sheetId="1" r:id="rId1"/>
  </sheets>
  <definedNames>
    <definedName name="_xlnm.Print_Area" localSheetId="0">'文具消耗品 (28.1) '!$A$1:$H$40</definedName>
    <definedName name="_xlnm.Print_Titles" localSheetId="0">'文具消耗品 (28.1) '!$B:$E,'文具消耗品 (28.1) '!$1:$1</definedName>
  </definedNames>
  <calcPr fullCalcOnLoad="1"/>
</workbook>
</file>

<file path=xl/sharedStrings.xml><?xml version="1.0" encoding="utf-8"?>
<sst xmlns="http://schemas.openxmlformats.org/spreadsheetml/2006/main" count="120" uniqueCount="86">
  <si>
    <t>品　　名</t>
  </si>
  <si>
    <t>規　　格</t>
  </si>
  <si>
    <t>金　　額</t>
  </si>
  <si>
    <t>本</t>
  </si>
  <si>
    <t>冊</t>
  </si>
  <si>
    <t>計</t>
  </si>
  <si>
    <t>消費税及び地方消費税</t>
  </si>
  <si>
    <t>合　　計</t>
  </si>
  <si>
    <t>個</t>
  </si>
  <si>
    <t>箱</t>
  </si>
  <si>
    <t>小　　計</t>
  </si>
  <si>
    <t>番号</t>
  </si>
  <si>
    <t>数　量</t>
  </si>
  <si>
    <t>単　価</t>
  </si>
  <si>
    <t>備　考</t>
  </si>
  <si>
    <t>文書保存箱</t>
  </si>
  <si>
    <t>パック</t>
  </si>
  <si>
    <t>台</t>
  </si>
  <si>
    <t>Ｚ式ファイル</t>
  </si>
  <si>
    <t>強力パンチ</t>
  </si>
  <si>
    <t>カール事務器　Ｎｏ．１２２Ｎ
ニューコン工業　Ｐ－１５
又は同等以上のもの（他社の製品を含む）　</t>
  </si>
  <si>
    <t>カール事務器　Ｋ－１２２（１本）
ニューコン工業　Ｐ－１５ＨＰ（２本入）
又は同等以上のもの（他社の製品を含む）　</t>
  </si>
  <si>
    <t>替刃（強力パンチ用）</t>
  </si>
  <si>
    <t>刃受（強力パンチ用）</t>
  </si>
  <si>
    <t>カール事務器　Ｋ－１０（１０枚）
ニューコン工業　Ｐ－１５ＰＢ（１０枚入）
又は同等以上のもの（他社の製品を含む）　</t>
  </si>
  <si>
    <t>スリッパ立て（６足）</t>
  </si>
  <si>
    <t>ＥＳＣＯ　ＥＡ９１０ＴＣ－２
又は同等以上のもの（他社の製品を含む）　</t>
  </si>
  <si>
    <t>足</t>
  </si>
  <si>
    <t>ＬＥＤ　クランプ式アームライト</t>
  </si>
  <si>
    <t>ＥＳＣＯ　ＥＡ７６１ＸＢ－６
ツインバード　ＬＥ－Ｈ６３８Ｂ
又は同等以上のもの（他社の製品を含む）　</t>
  </si>
  <si>
    <t>ＵＳＢ２．０用デバイスサーバ</t>
  </si>
  <si>
    <t>ペーパータオル</t>
  </si>
  <si>
    <t>レジ袋</t>
  </si>
  <si>
    <t>スマートバリュー　Ｂ７３０Ｊ（１００枚入）
ジャパックス　ＲＦ３０（１００枚入）
又は同等以上のもの（他社の製品を含む）　</t>
  </si>
  <si>
    <t>プリンタートナー</t>
  </si>
  <si>
    <t>ＩＰＳｉＯ　ＳＰ　トナーカートリッジシアン　Ｃ３１０Ｈ</t>
  </si>
  <si>
    <t>ＩＰＳｉＯ　ＳＰ　トナーカートリッジマゼンダ　Ｃ３１０Ｈ</t>
  </si>
  <si>
    <t>ＩＰＳｉＯ　ＳＰ　トナーカートリッジイエロー　Ｃ３１０Ｈ</t>
  </si>
  <si>
    <t>専用品</t>
  </si>
  <si>
    <t>針なしホッチキス</t>
  </si>
  <si>
    <t>廃トナーボトル</t>
  </si>
  <si>
    <t>ＩＰＳｉＯ　ＳＰ　トナーカートリッジブラック　Ｃ３１０Ｈ</t>
  </si>
  <si>
    <t>ＩＰＳｉＯ　ＳＰ　廃トナーボトル　Ｃ２２０</t>
  </si>
  <si>
    <t>個</t>
  </si>
  <si>
    <t>レターケース</t>
  </si>
  <si>
    <t>プラス　３１２１０
コクヨ　ＳＬＮ－ＭＳ１１２Ｄ
又は同等以上のもの（他社の製品を含む）　</t>
  </si>
  <si>
    <t>ゴミ箱</t>
  </si>
  <si>
    <t>ペンスタンド</t>
  </si>
  <si>
    <t>プラス　ＴＭ－４０７
リス　ＧＧＹＣ７２９
又は同等以上のもの（他社の製品を含む）</t>
  </si>
  <si>
    <t>フリーテープ</t>
  </si>
  <si>
    <t>ケーブルタイ</t>
  </si>
  <si>
    <t>サンワサプライ　ＴＶＣＡ－ＭＦ５Ｋ
又は同等以上のもの（他社の製品を含む）</t>
  </si>
  <si>
    <t>セーラー万年筆　３１－３８００－０００
又は同等以上のもの（他社の製品を含む）</t>
  </si>
  <si>
    <t>どこでもシート（白）</t>
  </si>
  <si>
    <t>延長コード（５ｍ）</t>
  </si>
  <si>
    <t>チョークボックス</t>
  </si>
  <si>
    <t>ラミネート用フィルム（Ａ４）</t>
  </si>
  <si>
    <t>どこでもシート（透明）</t>
  </si>
  <si>
    <t>セーラー万年筆　３１－３８０２－０００
又は同等以上のもの（他社の製品を含む）</t>
  </si>
  <si>
    <t>デスクトップシステム</t>
  </si>
  <si>
    <t>Ｄリングファイル</t>
  </si>
  <si>
    <t>ライオン　ＰＦ－２８３
ＬＩＨＩＴ　ＬＡＢ．　Ｆ－３６７
又は同等以上のもの（他社の製品を含む）</t>
  </si>
  <si>
    <t>キングジム　６８７
ＬＩＨＩＴ　ＬＡＢ．　Ｆ－４６４３－３
又は同等以上のもの（他社の製品を含む）</t>
  </si>
  <si>
    <t>ＩＣレコーダー</t>
  </si>
  <si>
    <t>導電スリッパ（Ｍ）</t>
  </si>
  <si>
    <t>色指定なし</t>
  </si>
  <si>
    <t>王子ネピア　ネピアパブリックハンドタオルソフト
日本製紙クレシア　クレシアＥＦハンドタオルソフト
又は同等以上のもの（他社の製品を含む）　</t>
  </si>
  <si>
    <t>ライオン　ＬＢ４－３３１
又は同等以上のもの（他社の製品を含む）</t>
  </si>
  <si>
    <t>マスペンホルダー　４９０ＢＫ
プラス　ＴＭ－４０１
又は同等以上のもの（他社の製品を含む）</t>
  </si>
  <si>
    <t>クラウン　ＣＲ－ＦＴ０２－Ｂ
タケダ　Ｆ２ブラック
又は同等以上のもの（他社の製品を含む）</t>
  </si>
  <si>
    <t>クラウン　ＣＲ－ＣＣ２０－ＣＢ
ライオン　ＡＰ－１
又は同等以上のもの（他社の製品を含む）</t>
  </si>
  <si>
    <t>加算器電卓</t>
  </si>
  <si>
    <t>プラス　ＤＮ－２４２Ｎ
キングジム　４３７０
又は同等以上のもの（他社の製品を含む）</t>
  </si>
  <si>
    <t>カシオ計算機　ＤＳ－１２０ＴＷ
エスコ　ＥＡ７６１ＧＡ－４２
又は同等以上のもの（他社の製品を含む）</t>
  </si>
  <si>
    <t>ボックスファイル Ａ４－Ｓ</t>
  </si>
  <si>
    <t>プラス　ＦＬ－０５２ＢＦ　ブルー
コクヨ　フ－Ｅ４５５Ｂ
又は同等以上のもの（他社の製品を含む）</t>
  </si>
  <si>
    <t>サーキュレーター</t>
  </si>
  <si>
    <t>ライオン　Ｐ－８００
アルフォート　ＤＴ－８０１Ｓ
又は同等以上のもの（他社の製品を含む）</t>
  </si>
  <si>
    <t>アイリスオーヤマ  ＰＣＦ－ＨＭ２３－Ｗ
アイリスオーヤマ　ＥＮＣ－２３Ｋ－Ｗ
山善　ＹＡＲ－ＡＤ２３１
又は同等以上のもの（他社の製品を含む）</t>
  </si>
  <si>
    <t>パナソニック　ＲＲ－ＵＳ３３０－Ｋ
パナソニック　ＲＲ－ＵＳ３１０－Ｓ
オリンパス　Ｖ－８２１　ＳＬＶ
又は同等以上のもの（他社の製品を含む）</t>
  </si>
  <si>
    <r>
      <rPr>
        <sz val="9"/>
        <rFont val="ＭＳ 明朝"/>
        <family val="1"/>
      </rPr>
      <t>Ｉ－Ｏ　ＤＡＴＡ　ＷＮ－ＤＳ／ＵＳ－ＨＳ</t>
    </r>
    <r>
      <rPr>
        <sz val="10"/>
        <rFont val="ＭＳ 明朝"/>
        <family val="1"/>
      </rPr>
      <t xml:space="preserve">
Ｉ－Ｏ　ＤＡＴＡ　ＥＴＧ－ＤＳ／ＵＳ
ＢＵＦＦＡＬＯ　ＬＤＶ－２ＵＨ
又は同等以上のもの（他社の製品を含む）　</t>
    </r>
  </si>
  <si>
    <t>エレコム　Ｔ－Ｋ５Ａ－２６５０ＷＨ
エレコム　Ｔ－Ｋ０３－２６５０ＷＨ
ヤザワ　Ｙ０２ＫＮ６６５ＢＫ
朝日電気　ＷＬＳ－ＬＵ６５０ＭＢ（Ｗ）
又は同等以上のもの（他社の製品を含む）</t>
  </si>
  <si>
    <t>上記に対応するもの</t>
  </si>
  <si>
    <r>
      <rPr>
        <sz val="7"/>
        <rFont val="ＭＳ 明朝"/>
        <family val="1"/>
      </rPr>
      <t>上記に対応するもの</t>
    </r>
    <r>
      <rPr>
        <sz val="9"/>
        <rFont val="ＭＳ 明朝"/>
        <family val="1"/>
      </rPr>
      <t xml:space="preserve">
同等数であれば
梱包を問わない</t>
    </r>
  </si>
  <si>
    <r>
      <rPr>
        <sz val="9"/>
        <rFont val="ＭＳ 明朝"/>
        <family val="1"/>
      </rPr>
      <t>ジョインテックス　Ｋ００３Ｊ（１００枚）
クラウン　ＣＲ－ＬＰＡ４－Ｔ（１００枚）</t>
    </r>
    <r>
      <rPr>
        <sz val="10"/>
        <rFont val="ＭＳ 明朝"/>
        <family val="1"/>
      </rPr>
      <t xml:space="preserve">
又は同等以上のもの（他社の製品を含む）</t>
    </r>
  </si>
  <si>
    <t>ＴＫＧ　ｽﾁｰﾙﾒｯｷｽﾘｯﾊﾟ立て（6H）4-1159-0801
山崎実業　ＳＬ－Ｉ　ＷＨ　ホワイト０６０９８
山崎産業　スリッパ立て　６Ｈ
又は同等以上のもの（他社の製品を含む）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</si>
</sst>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@&quot;#,##0;[Red]\-#,##0"/>
    <numFmt numFmtId="178" formatCode="#,##0&quot;年度実績&quot;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;&quot;△ &quot;#,##0"/>
    <numFmt numFmtId="184" formatCode="0.0"/>
    <numFmt numFmtId="185" formatCode="#,##0.0"/>
    <numFmt numFmtId="186" formatCode="yy/m/d"/>
    <numFmt numFmtId="187" formatCode="yy/m"/>
    <numFmt numFmtId="188" formatCode="m/d"/>
    <numFmt numFmtId="189" formatCode="_ * #,##0_ ;_ * \-#,##0_ ;_ * &quot;-&quot;??_ ;_ @_ "/>
    <numFmt numFmtId="190" formatCode="_ * #,##0.00_ ;_ * \-#,##0.00_ ;_ * &quot;-&quot;_ ;_ @_ "/>
    <numFmt numFmtId="191" formatCode="#,##0.00_);[Red]\(#,##0.00\)"/>
    <numFmt numFmtId="192" formatCode="###&quot;箱&quot;"/>
    <numFmt numFmtId="193" formatCode="#,##0&quot;箱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 "/>
    <numFmt numFmtId="199" formatCode="#,##0_);[Red]\(#,##0\)"/>
    <numFmt numFmtId="200" formatCode="0_ "/>
    <numFmt numFmtId="201" formatCode="[&lt;=999]000;[&lt;=9999]000\-00;000\-0000"/>
    <numFmt numFmtId="202" formatCode="#,##0_);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4" fillId="0" borderId="0" xfId="52" applyFont="1" applyFill="1" applyAlignment="1">
      <alignment vertical="center"/>
    </xf>
    <xf numFmtId="0" fontId="4" fillId="0" borderId="0" xfId="65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4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vertical="center" shrinkToFit="1"/>
      <protection/>
    </xf>
    <xf numFmtId="0" fontId="4" fillId="33" borderId="0" xfId="65" applyFont="1" applyFill="1" applyAlignment="1">
      <alignment vertical="center"/>
      <protection/>
    </xf>
    <xf numFmtId="0" fontId="4" fillId="34" borderId="0" xfId="65" applyFont="1" applyFill="1" applyAlignment="1">
      <alignment vertical="center"/>
      <protection/>
    </xf>
    <xf numFmtId="0" fontId="4" fillId="14" borderId="0" xfId="65" applyFont="1" applyFill="1" applyAlignment="1">
      <alignment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34" borderId="11" xfId="65" applyFont="1" applyFill="1" applyBorder="1" applyAlignment="1">
      <alignment vertical="center" wrapText="1"/>
      <protection/>
    </xf>
    <xf numFmtId="38" fontId="4" fillId="34" borderId="11" xfId="52" applyFont="1" applyFill="1" applyBorder="1" applyAlignment="1">
      <alignment vertical="center"/>
    </xf>
    <xf numFmtId="0" fontId="5" fillId="34" borderId="12" xfId="66" applyFont="1" applyFill="1" applyBorder="1" applyAlignment="1">
      <alignment horizontal="center" vertical="center" wrapText="1" shrinkToFit="1"/>
      <protection/>
    </xf>
    <xf numFmtId="49" fontId="4" fillId="34" borderId="11" xfId="66" applyNumberFormat="1" applyFont="1" applyFill="1" applyBorder="1" applyAlignment="1">
      <alignment horizontal="left" vertical="center" shrinkToFit="1"/>
      <protection/>
    </xf>
    <xf numFmtId="0" fontId="4" fillId="34" borderId="12" xfId="65" applyFont="1" applyFill="1" applyBorder="1" applyAlignment="1">
      <alignment horizontal="center" vertical="center"/>
      <protection/>
    </xf>
    <xf numFmtId="0" fontId="4" fillId="34" borderId="13" xfId="65" applyFont="1" applyFill="1" applyBorder="1" applyAlignment="1">
      <alignment vertical="center"/>
      <protection/>
    </xf>
    <xf numFmtId="49" fontId="4" fillId="34" borderId="11" xfId="66" applyNumberFormat="1" applyFont="1" applyFill="1" applyBorder="1" applyAlignment="1">
      <alignment horizontal="left" vertical="center"/>
      <protection/>
    </xf>
    <xf numFmtId="0" fontId="5" fillId="34" borderId="12" xfId="66" applyFont="1" applyFill="1" applyBorder="1" applyAlignment="1">
      <alignment horizontal="center" vertical="center" shrinkToFit="1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 shrinkToFit="1"/>
      <protection/>
    </xf>
    <xf numFmtId="0" fontId="4" fillId="0" borderId="15" xfId="65" applyFont="1" applyFill="1" applyBorder="1" applyAlignment="1">
      <alignment horizontal="center" vertical="center"/>
      <protection/>
    </xf>
    <xf numFmtId="38" fontId="4" fillId="0" borderId="15" xfId="52" applyFont="1" applyFill="1" applyBorder="1" applyAlignment="1">
      <alignment horizontal="center" vertical="center"/>
    </xf>
    <xf numFmtId="0" fontId="5" fillId="33" borderId="0" xfId="64" applyFont="1" applyFill="1" applyAlignment="1">
      <alignment vertical="center"/>
      <protection/>
    </xf>
    <xf numFmtId="0" fontId="4" fillId="25" borderId="0" xfId="65" applyFont="1" applyFill="1" applyAlignment="1">
      <alignment vertical="center"/>
      <protection/>
    </xf>
    <xf numFmtId="0" fontId="4" fillId="34" borderId="11" xfId="0" applyFont="1" applyFill="1" applyBorder="1" applyAlignment="1">
      <alignment vertical="center" shrinkToFit="1"/>
    </xf>
    <xf numFmtId="0" fontId="4" fillId="34" borderId="11" xfId="65" applyFont="1" applyFill="1" applyBorder="1" applyAlignment="1">
      <alignment horizontal="center" vertical="center" shrinkToFit="1"/>
      <protection/>
    </xf>
    <xf numFmtId="0" fontId="4" fillId="34" borderId="11" xfId="65" applyFont="1" applyFill="1" applyBorder="1" applyAlignment="1">
      <alignment vertical="center"/>
      <protection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vertical="center" wrapText="1"/>
    </xf>
    <xf numFmtId="0" fontId="4" fillId="34" borderId="16" xfId="65" applyFont="1" applyFill="1" applyBorder="1" applyAlignment="1">
      <alignment vertical="center"/>
      <protection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7" xfId="65" applyFont="1" applyFill="1" applyBorder="1" applyAlignment="1">
      <alignment vertical="center" wrapText="1"/>
      <protection/>
    </xf>
    <xf numFmtId="38" fontId="4" fillId="34" borderId="17" xfId="52" applyFont="1" applyFill="1" applyBorder="1" applyAlignment="1">
      <alignment vertical="center"/>
    </xf>
    <xf numFmtId="49" fontId="4" fillId="34" borderId="17" xfId="66" applyNumberFormat="1" applyFont="1" applyFill="1" applyBorder="1" applyAlignment="1">
      <alignment horizontal="left" vertical="center"/>
      <protection/>
    </xf>
    <xf numFmtId="0" fontId="5" fillId="34" borderId="18" xfId="66" applyFont="1" applyFill="1" applyBorder="1" applyAlignment="1">
      <alignment horizontal="center" vertical="center" shrinkToFit="1"/>
      <protection/>
    </xf>
    <xf numFmtId="38" fontId="4" fillId="0" borderId="15" xfId="52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消耗品12.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消耗品12.2_消耗品年度末_１8" xfId="64"/>
    <cellStyle name="標準_消耗品12.2_消耗品年度末_消耗品要求_１8" xfId="65"/>
    <cellStyle name="標準_消耗品12.2_消耗品年度末_消耗品要求_１9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Zeros="0" tabSelected="1" view="pageBreakPreview" zoomScaleNormal="75" zoomScaleSheetLayoutView="100" zoomScalePageLayoutView="0" workbookViewId="0" topLeftCell="A1">
      <pane xSplit="3" ySplit="1" topLeftCell="D1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38" sqref="A38:IV39"/>
    </sheetView>
  </sheetViews>
  <sheetFormatPr defaultColWidth="9.00390625" defaultRowHeight="13.5" customHeight="1"/>
  <cols>
    <col min="1" max="1" width="4.625" style="2" customWidth="1"/>
    <col min="2" max="2" width="25.75390625" style="6" customWidth="1"/>
    <col min="3" max="3" width="36.00390625" style="2" customWidth="1"/>
    <col min="4" max="4" width="6.50390625" style="1" customWidth="1"/>
    <col min="5" max="5" width="4.00390625" style="4" customWidth="1"/>
    <col min="6" max="6" width="10.00390625" style="1" customWidth="1"/>
    <col min="7" max="7" width="13.00390625" style="1" customWidth="1"/>
    <col min="8" max="8" width="13.00390625" style="5" customWidth="1"/>
    <col min="9" max="16384" width="9.00390625" style="2" customWidth="1"/>
  </cols>
  <sheetData>
    <row r="1" spans="1:8" ht="30" customHeight="1">
      <c r="A1" s="19" t="s">
        <v>11</v>
      </c>
      <c r="B1" s="20" t="s">
        <v>0</v>
      </c>
      <c r="C1" s="21" t="s">
        <v>1</v>
      </c>
      <c r="D1" s="36" t="s">
        <v>12</v>
      </c>
      <c r="E1" s="36"/>
      <c r="F1" s="22" t="s">
        <v>13</v>
      </c>
      <c r="G1" s="22" t="s">
        <v>2</v>
      </c>
      <c r="H1" s="10" t="s">
        <v>14</v>
      </c>
    </row>
    <row r="2" spans="1:8" s="9" customFormat="1" ht="54.75" customHeight="1">
      <c r="A2" s="16">
        <v>1</v>
      </c>
      <c r="B2" s="25" t="s">
        <v>19</v>
      </c>
      <c r="C2" s="11" t="s">
        <v>20</v>
      </c>
      <c r="D2" s="12">
        <v>1</v>
      </c>
      <c r="E2" s="14" t="s">
        <v>17</v>
      </c>
      <c r="F2" s="12"/>
      <c r="G2" s="12">
        <f>D2*F2</f>
        <v>0</v>
      </c>
      <c r="H2" s="18"/>
    </row>
    <row r="3" spans="1:8" ht="62.25" customHeight="1">
      <c r="A3" s="16">
        <v>2</v>
      </c>
      <c r="B3" s="25" t="s">
        <v>22</v>
      </c>
      <c r="C3" s="11" t="s">
        <v>21</v>
      </c>
      <c r="D3" s="12">
        <v>4</v>
      </c>
      <c r="E3" s="14" t="s">
        <v>3</v>
      </c>
      <c r="F3" s="12"/>
      <c r="G3" s="12">
        <f>D3*F3</f>
        <v>0</v>
      </c>
      <c r="H3" s="13" t="s">
        <v>83</v>
      </c>
    </row>
    <row r="4" spans="1:8" ht="61.5" customHeight="1">
      <c r="A4" s="16">
        <v>3</v>
      </c>
      <c r="B4" s="25" t="s">
        <v>23</v>
      </c>
      <c r="C4" s="11" t="s">
        <v>24</v>
      </c>
      <c r="D4" s="12">
        <v>1</v>
      </c>
      <c r="E4" s="14" t="s">
        <v>16</v>
      </c>
      <c r="F4" s="12"/>
      <c r="G4" s="12">
        <f aca="true" t="shared" si="0" ref="G4:G17">D4*F4</f>
        <v>0</v>
      </c>
      <c r="H4" s="18" t="s">
        <v>82</v>
      </c>
    </row>
    <row r="5" spans="1:8" s="3" customFormat="1" ht="84.75" customHeight="1">
      <c r="A5" s="16">
        <v>4</v>
      </c>
      <c r="B5" s="25" t="s">
        <v>25</v>
      </c>
      <c r="C5" s="11" t="s">
        <v>85</v>
      </c>
      <c r="D5" s="12">
        <v>1</v>
      </c>
      <c r="E5" s="14" t="s">
        <v>8</v>
      </c>
      <c r="F5" s="12"/>
      <c r="G5" s="12">
        <f t="shared" si="0"/>
        <v>0</v>
      </c>
      <c r="H5" s="18"/>
    </row>
    <row r="6" spans="1:8" s="23" customFormat="1" ht="54.75" customHeight="1">
      <c r="A6" s="16">
        <v>5</v>
      </c>
      <c r="B6" s="25" t="s">
        <v>64</v>
      </c>
      <c r="C6" s="11" t="s">
        <v>26</v>
      </c>
      <c r="D6" s="12">
        <v>3</v>
      </c>
      <c r="E6" s="14" t="s">
        <v>27</v>
      </c>
      <c r="F6" s="12"/>
      <c r="G6" s="12">
        <f t="shared" si="0"/>
        <v>0</v>
      </c>
      <c r="H6" s="18"/>
    </row>
    <row r="7" spans="1:8" ht="54.75" customHeight="1">
      <c r="A7" s="16">
        <v>6</v>
      </c>
      <c r="B7" s="25" t="s">
        <v>28</v>
      </c>
      <c r="C7" s="11" t="s">
        <v>29</v>
      </c>
      <c r="D7" s="12">
        <v>2</v>
      </c>
      <c r="E7" s="14" t="s">
        <v>8</v>
      </c>
      <c r="F7" s="12"/>
      <c r="G7" s="12">
        <f t="shared" si="0"/>
        <v>0</v>
      </c>
      <c r="H7" s="18"/>
    </row>
    <row r="8" spans="1:8" ht="50.25" customHeight="1">
      <c r="A8" s="16">
        <v>7</v>
      </c>
      <c r="B8" s="25" t="s">
        <v>30</v>
      </c>
      <c r="C8" s="11" t="s">
        <v>80</v>
      </c>
      <c r="D8" s="12">
        <v>5</v>
      </c>
      <c r="E8" s="14" t="s">
        <v>8</v>
      </c>
      <c r="F8" s="12"/>
      <c r="G8" s="12">
        <f t="shared" si="0"/>
        <v>0</v>
      </c>
      <c r="H8" s="18"/>
    </row>
    <row r="9" spans="1:8" s="7" customFormat="1" ht="66" customHeight="1">
      <c r="A9" s="16">
        <v>8</v>
      </c>
      <c r="B9" s="25" t="s">
        <v>31</v>
      </c>
      <c r="C9" s="11" t="s">
        <v>66</v>
      </c>
      <c r="D9" s="12">
        <v>30</v>
      </c>
      <c r="E9" s="14" t="s">
        <v>8</v>
      </c>
      <c r="F9" s="12"/>
      <c r="G9" s="12">
        <f t="shared" si="0"/>
        <v>0</v>
      </c>
      <c r="H9" s="18"/>
    </row>
    <row r="10" spans="1:8" s="7" customFormat="1" ht="64.5" customHeight="1">
      <c r="A10" s="16">
        <v>9</v>
      </c>
      <c r="B10" s="25" t="s">
        <v>32</v>
      </c>
      <c r="C10" s="11" t="s">
        <v>33</v>
      </c>
      <c r="D10" s="12">
        <v>5</v>
      </c>
      <c r="E10" s="14" t="s">
        <v>16</v>
      </c>
      <c r="F10" s="12"/>
      <c r="G10" s="12">
        <f t="shared" si="0"/>
        <v>0</v>
      </c>
      <c r="H10" s="18"/>
    </row>
    <row r="11" spans="1:8" s="24" customFormat="1" ht="54.75" customHeight="1">
      <c r="A11" s="16">
        <v>10</v>
      </c>
      <c r="B11" s="25" t="s">
        <v>34</v>
      </c>
      <c r="C11" s="11" t="s">
        <v>35</v>
      </c>
      <c r="D11" s="12">
        <v>2</v>
      </c>
      <c r="E11" s="14" t="s">
        <v>8</v>
      </c>
      <c r="F11" s="12"/>
      <c r="G11" s="12">
        <f t="shared" si="0"/>
        <v>0</v>
      </c>
      <c r="H11" s="18" t="s">
        <v>38</v>
      </c>
    </row>
    <row r="12" spans="1:8" s="24" customFormat="1" ht="54.75" customHeight="1">
      <c r="A12" s="16">
        <v>11</v>
      </c>
      <c r="B12" s="25" t="s">
        <v>34</v>
      </c>
      <c r="C12" s="11" t="s">
        <v>36</v>
      </c>
      <c r="D12" s="12">
        <v>2</v>
      </c>
      <c r="E12" s="14" t="s">
        <v>8</v>
      </c>
      <c r="F12" s="12"/>
      <c r="G12" s="12">
        <f t="shared" si="0"/>
        <v>0</v>
      </c>
      <c r="H12" s="18" t="s">
        <v>38</v>
      </c>
    </row>
    <row r="13" spans="1:8" s="24" customFormat="1" ht="54.75" customHeight="1">
      <c r="A13" s="16">
        <v>12</v>
      </c>
      <c r="B13" s="25" t="s">
        <v>34</v>
      </c>
      <c r="C13" s="11" t="s">
        <v>37</v>
      </c>
      <c r="D13" s="12">
        <v>2</v>
      </c>
      <c r="E13" s="14" t="s">
        <v>8</v>
      </c>
      <c r="F13" s="12"/>
      <c r="G13" s="12">
        <f t="shared" si="0"/>
        <v>0</v>
      </c>
      <c r="H13" s="18" t="s">
        <v>38</v>
      </c>
    </row>
    <row r="14" spans="1:8" s="24" customFormat="1" ht="54.75" customHeight="1">
      <c r="A14" s="16">
        <v>13</v>
      </c>
      <c r="B14" s="25" t="s">
        <v>34</v>
      </c>
      <c r="C14" s="11" t="s">
        <v>41</v>
      </c>
      <c r="D14" s="12">
        <v>2</v>
      </c>
      <c r="E14" s="14" t="s">
        <v>8</v>
      </c>
      <c r="F14" s="12"/>
      <c r="G14" s="12">
        <f t="shared" si="0"/>
        <v>0</v>
      </c>
      <c r="H14" s="18" t="s">
        <v>38</v>
      </c>
    </row>
    <row r="15" spans="1:8" s="24" customFormat="1" ht="54.75" customHeight="1">
      <c r="A15" s="16">
        <v>14</v>
      </c>
      <c r="B15" s="25" t="s">
        <v>40</v>
      </c>
      <c r="C15" s="11" t="s">
        <v>42</v>
      </c>
      <c r="D15" s="12">
        <v>2</v>
      </c>
      <c r="E15" s="14" t="s">
        <v>8</v>
      </c>
      <c r="F15" s="12"/>
      <c r="G15" s="12">
        <f t="shared" si="0"/>
        <v>0</v>
      </c>
      <c r="H15" s="18" t="s">
        <v>38</v>
      </c>
    </row>
    <row r="16" spans="1:8" ht="57" customHeight="1">
      <c r="A16" s="16">
        <v>15</v>
      </c>
      <c r="B16" s="25" t="s">
        <v>39</v>
      </c>
      <c r="C16" s="11" t="s">
        <v>45</v>
      </c>
      <c r="D16" s="12">
        <v>6</v>
      </c>
      <c r="E16" s="14" t="s">
        <v>43</v>
      </c>
      <c r="F16" s="12"/>
      <c r="G16" s="12">
        <f t="shared" si="0"/>
        <v>0</v>
      </c>
      <c r="H16" s="18"/>
    </row>
    <row r="17" spans="1:8" s="7" customFormat="1" ht="57" customHeight="1">
      <c r="A17" s="16">
        <v>16</v>
      </c>
      <c r="B17" s="25" t="s">
        <v>44</v>
      </c>
      <c r="C17" s="11" t="s">
        <v>67</v>
      </c>
      <c r="D17" s="12">
        <v>5</v>
      </c>
      <c r="E17" s="14" t="s">
        <v>8</v>
      </c>
      <c r="F17" s="12"/>
      <c r="G17" s="12">
        <f t="shared" si="0"/>
        <v>0</v>
      </c>
      <c r="H17" s="18"/>
    </row>
    <row r="18" spans="1:8" ht="33" customHeight="1">
      <c r="A18" s="16"/>
      <c r="B18" s="26" t="s">
        <v>10</v>
      </c>
      <c r="C18" s="11"/>
      <c r="D18" s="12"/>
      <c r="E18" s="17"/>
      <c r="F18" s="12"/>
      <c r="G18" s="12">
        <f>SUM(G2:G17)</f>
        <v>0</v>
      </c>
      <c r="H18" s="15"/>
    </row>
    <row r="19" spans="1:8" ht="60" customHeight="1">
      <c r="A19" s="16">
        <v>17</v>
      </c>
      <c r="B19" s="27" t="s">
        <v>46</v>
      </c>
      <c r="C19" s="11" t="s">
        <v>48</v>
      </c>
      <c r="D19" s="12">
        <v>10</v>
      </c>
      <c r="E19" s="17" t="s">
        <v>8</v>
      </c>
      <c r="F19" s="12"/>
      <c r="G19" s="12">
        <f>D19*F19</f>
        <v>0</v>
      </c>
      <c r="H19" s="18"/>
    </row>
    <row r="20" spans="1:8" ht="60" customHeight="1">
      <c r="A20" s="16">
        <v>18</v>
      </c>
      <c r="B20" s="27" t="s">
        <v>47</v>
      </c>
      <c r="C20" s="11" t="s">
        <v>68</v>
      </c>
      <c r="D20" s="12">
        <v>6</v>
      </c>
      <c r="E20" s="17" t="s">
        <v>8</v>
      </c>
      <c r="F20" s="12"/>
      <c r="G20" s="12">
        <f>D20*F20</f>
        <v>0</v>
      </c>
      <c r="H20" s="18"/>
    </row>
    <row r="21" spans="1:8" s="3" customFormat="1" ht="60" customHeight="1">
      <c r="A21" s="16">
        <v>19</v>
      </c>
      <c r="B21" s="27" t="s">
        <v>49</v>
      </c>
      <c r="C21" s="11" t="s">
        <v>69</v>
      </c>
      <c r="D21" s="12">
        <v>2</v>
      </c>
      <c r="E21" s="17" t="s">
        <v>8</v>
      </c>
      <c r="F21" s="12"/>
      <c r="G21" s="12">
        <f>D21*F21</f>
        <v>0</v>
      </c>
      <c r="H21" s="18"/>
    </row>
    <row r="22" spans="1:8" s="7" customFormat="1" ht="51.75" customHeight="1">
      <c r="A22" s="16">
        <v>20</v>
      </c>
      <c r="B22" s="27" t="s">
        <v>50</v>
      </c>
      <c r="C22" s="11" t="s">
        <v>51</v>
      </c>
      <c r="D22" s="12">
        <v>2</v>
      </c>
      <c r="E22" s="17" t="s">
        <v>3</v>
      </c>
      <c r="F22" s="12"/>
      <c r="G22" s="12">
        <f aca="true" t="shared" si="1" ref="G22:G34">D22*F22</f>
        <v>0</v>
      </c>
      <c r="H22" s="18"/>
    </row>
    <row r="23" spans="1:8" s="7" customFormat="1" ht="51.75" customHeight="1">
      <c r="A23" s="16">
        <v>21</v>
      </c>
      <c r="B23" s="27" t="s">
        <v>53</v>
      </c>
      <c r="C23" s="11" t="s">
        <v>52</v>
      </c>
      <c r="D23" s="12">
        <v>5</v>
      </c>
      <c r="E23" s="17" t="s">
        <v>3</v>
      </c>
      <c r="F23" s="12"/>
      <c r="G23" s="12">
        <f t="shared" si="1"/>
        <v>0</v>
      </c>
      <c r="H23" s="18"/>
    </row>
    <row r="24" spans="1:8" s="7" customFormat="1" ht="57" customHeight="1">
      <c r="A24" s="16">
        <v>22</v>
      </c>
      <c r="B24" s="27" t="s">
        <v>57</v>
      </c>
      <c r="C24" s="11" t="s">
        <v>58</v>
      </c>
      <c r="D24" s="12">
        <v>2</v>
      </c>
      <c r="E24" s="17" t="s">
        <v>3</v>
      </c>
      <c r="F24" s="12"/>
      <c r="G24" s="12">
        <f t="shared" si="1"/>
        <v>0</v>
      </c>
      <c r="H24" s="18"/>
    </row>
    <row r="25" spans="1:8" ht="71.25" customHeight="1">
      <c r="A25" s="16">
        <v>23</v>
      </c>
      <c r="B25" s="27" t="s">
        <v>54</v>
      </c>
      <c r="C25" s="11" t="s">
        <v>81</v>
      </c>
      <c r="D25" s="12">
        <v>3</v>
      </c>
      <c r="E25" s="17" t="s">
        <v>8</v>
      </c>
      <c r="F25" s="12"/>
      <c r="G25" s="12">
        <f t="shared" si="1"/>
        <v>0</v>
      </c>
      <c r="H25" s="18"/>
    </row>
    <row r="26" spans="1:8" ht="63" customHeight="1">
      <c r="A26" s="16">
        <v>24</v>
      </c>
      <c r="B26" s="27" t="s">
        <v>55</v>
      </c>
      <c r="C26" s="11" t="s">
        <v>70</v>
      </c>
      <c r="D26" s="12">
        <v>1</v>
      </c>
      <c r="E26" s="17" t="s">
        <v>8</v>
      </c>
      <c r="F26" s="12"/>
      <c r="G26" s="12">
        <f t="shared" si="1"/>
        <v>0</v>
      </c>
      <c r="H26" s="18"/>
    </row>
    <row r="27" spans="1:8" ht="64.5" customHeight="1">
      <c r="A27" s="16">
        <v>25</v>
      </c>
      <c r="B27" s="27" t="s">
        <v>56</v>
      </c>
      <c r="C27" s="11" t="s">
        <v>84</v>
      </c>
      <c r="D27" s="12">
        <v>1</v>
      </c>
      <c r="E27" s="17" t="s">
        <v>9</v>
      </c>
      <c r="F27" s="12"/>
      <c r="G27" s="12">
        <f t="shared" si="1"/>
        <v>0</v>
      </c>
      <c r="H27" s="18"/>
    </row>
    <row r="28" spans="1:8" ht="59.25" customHeight="1">
      <c r="A28" s="16">
        <v>26</v>
      </c>
      <c r="B28" s="27" t="s">
        <v>76</v>
      </c>
      <c r="C28" s="11" t="s">
        <v>78</v>
      </c>
      <c r="D28" s="12">
        <v>1</v>
      </c>
      <c r="E28" s="17" t="s">
        <v>17</v>
      </c>
      <c r="F28" s="12"/>
      <c r="G28" s="12">
        <f t="shared" si="1"/>
        <v>0</v>
      </c>
      <c r="H28" s="18"/>
    </row>
    <row r="29" spans="1:8" ht="51.75" customHeight="1">
      <c r="A29" s="16">
        <v>27</v>
      </c>
      <c r="B29" s="27" t="s">
        <v>59</v>
      </c>
      <c r="C29" s="11" t="s">
        <v>77</v>
      </c>
      <c r="D29" s="12">
        <v>6</v>
      </c>
      <c r="E29" s="17" t="s">
        <v>8</v>
      </c>
      <c r="F29" s="12"/>
      <c r="G29" s="12">
        <f>D29*F29</f>
        <v>0</v>
      </c>
      <c r="H29" s="18"/>
    </row>
    <row r="30" spans="1:8" s="8" customFormat="1" ht="51.75" customHeight="1">
      <c r="A30" s="16">
        <v>28</v>
      </c>
      <c r="B30" s="27" t="s">
        <v>18</v>
      </c>
      <c r="C30" s="11" t="s">
        <v>61</v>
      </c>
      <c r="D30" s="12">
        <v>20</v>
      </c>
      <c r="E30" s="17" t="s">
        <v>4</v>
      </c>
      <c r="F30" s="12"/>
      <c r="G30" s="12">
        <f t="shared" si="1"/>
        <v>0</v>
      </c>
      <c r="H30" s="18" t="s">
        <v>65</v>
      </c>
    </row>
    <row r="31" spans="1:8" ht="52.5" customHeight="1">
      <c r="A31" s="16">
        <v>29</v>
      </c>
      <c r="B31" s="27" t="s">
        <v>60</v>
      </c>
      <c r="C31" s="11" t="s">
        <v>62</v>
      </c>
      <c r="D31" s="12">
        <v>20</v>
      </c>
      <c r="E31" s="17" t="s">
        <v>8</v>
      </c>
      <c r="F31" s="12"/>
      <c r="G31" s="12">
        <f t="shared" si="1"/>
        <v>0</v>
      </c>
      <c r="H31" s="18"/>
    </row>
    <row r="32" spans="1:8" s="8" customFormat="1" ht="65.25" customHeight="1">
      <c r="A32" s="16">
        <v>30</v>
      </c>
      <c r="B32" s="27" t="s">
        <v>63</v>
      </c>
      <c r="C32" s="11" t="s">
        <v>79</v>
      </c>
      <c r="D32" s="12">
        <v>1</v>
      </c>
      <c r="E32" s="17" t="s">
        <v>8</v>
      </c>
      <c r="F32" s="12"/>
      <c r="G32" s="12">
        <f>D32*F32</f>
        <v>0</v>
      </c>
      <c r="H32" s="18"/>
    </row>
    <row r="33" spans="1:8" ht="69" customHeight="1">
      <c r="A33" s="16">
        <v>31</v>
      </c>
      <c r="B33" s="27" t="s">
        <v>15</v>
      </c>
      <c r="C33" s="11" t="s">
        <v>72</v>
      </c>
      <c r="D33" s="12">
        <v>100</v>
      </c>
      <c r="E33" s="17" t="s">
        <v>8</v>
      </c>
      <c r="F33" s="12"/>
      <c r="G33" s="12">
        <f t="shared" si="1"/>
        <v>0</v>
      </c>
      <c r="H33" s="18"/>
    </row>
    <row r="34" spans="1:8" ht="51.75" customHeight="1">
      <c r="A34" s="16">
        <v>32</v>
      </c>
      <c r="B34" s="27" t="s">
        <v>71</v>
      </c>
      <c r="C34" s="11" t="s">
        <v>73</v>
      </c>
      <c r="D34" s="12">
        <v>4</v>
      </c>
      <c r="E34" s="17" t="s">
        <v>8</v>
      </c>
      <c r="F34" s="12"/>
      <c r="G34" s="12">
        <f t="shared" si="1"/>
        <v>0</v>
      </c>
      <c r="H34" s="18"/>
    </row>
    <row r="35" spans="1:8" ht="36" customHeight="1">
      <c r="A35" s="16"/>
      <c r="B35" s="26" t="s">
        <v>10</v>
      </c>
      <c r="C35" s="11"/>
      <c r="D35" s="12"/>
      <c r="E35" s="17"/>
      <c r="F35" s="12"/>
      <c r="G35" s="12">
        <f>SUM(G19:G34)</f>
        <v>0</v>
      </c>
      <c r="H35" s="15"/>
    </row>
    <row r="36" spans="1:8" ht="51.75" customHeight="1">
      <c r="A36" s="16">
        <v>33</v>
      </c>
      <c r="B36" s="27" t="s">
        <v>74</v>
      </c>
      <c r="C36" s="11" t="s">
        <v>75</v>
      </c>
      <c r="D36" s="12">
        <v>100</v>
      </c>
      <c r="E36" s="17" t="s">
        <v>4</v>
      </c>
      <c r="F36" s="12"/>
      <c r="G36" s="12">
        <f>D36*F36</f>
        <v>0</v>
      </c>
      <c r="H36" s="18"/>
    </row>
    <row r="37" spans="1:8" ht="36" customHeight="1">
      <c r="A37" s="16"/>
      <c r="B37" s="26" t="s">
        <v>10</v>
      </c>
      <c r="C37" s="11"/>
      <c r="D37" s="12"/>
      <c r="E37" s="17"/>
      <c r="F37" s="12"/>
      <c r="G37" s="12">
        <f>SUM(G36)</f>
        <v>0</v>
      </c>
      <c r="H37" s="15"/>
    </row>
    <row r="38" spans="1:8" ht="36" customHeight="1" hidden="1">
      <c r="A38" s="16"/>
      <c r="B38" s="28" t="s">
        <v>5</v>
      </c>
      <c r="C38" s="29"/>
      <c r="D38" s="12"/>
      <c r="E38" s="17"/>
      <c r="F38" s="12"/>
      <c r="G38" s="12">
        <f>G18+G35+G37</f>
        <v>0</v>
      </c>
      <c r="H38" s="18"/>
    </row>
    <row r="39" spans="1:8" ht="36" customHeight="1" hidden="1">
      <c r="A39" s="16"/>
      <c r="B39" s="28" t="s">
        <v>6</v>
      </c>
      <c r="C39" s="11"/>
      <c r="D39" s="12"/>
      <c r="E39" s="17"/>
      <c r="F39" s="12"/>
      <c r="G39" s="12"/>
      <c r="H39" s="18"/>
    </row>
    <row r="40" spans="1:8" ht="36" customHeight="1">
      <c r="A40" s="30"/>
      <c r="B40" s="31" t="s">
        <v>7</v>
      </c>
      <c r="C40" s="32"/>
      <c r="D40" s="33"/>
      <c r="E40" s="34"/>
      <c r="F40" s="33"/>
      <c r="G40" s="33">
        <f>G38+G39</f>
        <v>0</v>
      </c>
      <c r="H40" s="35"/>
    </row>
  </sheetData>
  <sheetProtection/>
  <mergeCells count="1">
    <mergeCell ref="D1:E1"/>
  </mergeCells>
  <printOptions/>
  <pageMargins left="1.0236220472440944" right="0.2755905511811024" top="1.2598425196850394" bottom="0.31496062992125984" header="0.8661417322834646" footer="0.5118110236220472"/>
  <pageSetup horizontalDpi="600" verticalDpi="600" orientation="portrait" paperSize="9" scale="79" r:id="rId1"/>
  <headerFooter alignWithMargins="0">
    <oddHeader>&amp;C内　　訳　　書</oddHeader>
  </headerFooter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防衛研究所</dc:creator>
  <cp:keywords/>
  <dc:description/>
  <cp:lastModifiedBy>user</cp:lastModifiedBy>
  <cp:lastPrinted>2016-01-27T04:50:53Z</cp:lastPrinted>
  <dcterms:created xsi:type="dcterms:W3CDTF">2008-12-18T08:20:04Z</dcterms:created>
  <dcterms:modified xsi:type="dcterms:W3CDTF">2016-01-27T04:52:39Z</dcterms:modified>
  <cp:category/>
  <cp:version/>
  <cp:contentType/>
  <cp:contentStatus/>
</cp:coreProperties>
</file>